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-Teaching\00-Me\00-offlines\04-tojihi\Clips\nemoune\"/>
    </mc:Choice>
  </mc:AlternateContent>
  <xr:revisionPtr revIDLastSave="0" documentId="13_ncr:1_{32924A17-CDA1-40D7-B1ED-3DCA389F87D2}" xr6:coauthVersionLast="47" xr6:coauthVersionMax="47" xr10:uidLastSave="{00000000-0000-0000-0000-000000000000}"/>
  <bookViews>
    <workbookView xWindow="-120" yWindow="-120" windowWidth="29040" windowHeight="15720" activeTab="1" xr2:uid="{B85E596D-BCF7-4930-8F2F-B4F51CE190C6}"/>
  </bookViews>
  <sheets>
    <sheet name="kham" sheetId="1" r:id="rId1"/>
    <sheet name="دوره بازگشت سرمایه" sheetId="2" r:id="rId2"/>
  </sheets>
  <externalReferences>
    <externalReference r:id="rId3"/>
  </externalReferences>
  <definedNames>
    <definedName name="ketab">[1]Database!$A$3:$E$14</definedName>
    <definedName name="nameketab">[1]Database!$B$3:$B$14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9" i="2" l="1"/>
  <c r="D28" i="2"/>
  <c r="D27" i="2"/>
  <c r="D26" i="2"/>
  <c r="F21" i="2"/>
  <c r="F22" i="2"/>
  <c r="F23" i="2" s="1"/>
  <c r="F20" i="2"/>
  <c r="F19" i="2"/>
  <c r="E23" i="2"/>
  <c r="E20" i="2"/>
  <c r="E21" i="2"/>
  <c r="E22" i="2"/>
  <c r="E19" i="2"/>
  <c r="D20" i="2"/>
  <c r="D21" i="2"/>
  <c r="D22" i="2"/>
  <c r="D23" i="2"/>
  <c r="D19" i="2"/>
  <c r="D14" i="2"/>
  <c r="D12" i="2"/>
  <c r="D13" i="2"/>
  <c r="D11" i="2"/>
  <c r="D10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<sst xmlns="http://schemas.openxmlformats.org/spreadsheetml/2006/main" count="33" uniqueCount="28">
  <si>
    <t>دوره آفلاین تهیه گزارش توجیهی افزایش سرمایه</t>
  </si>
  <si>
    <t>جلسه</t>
  </si>
  <si>
    <t>سال 1405</t>
  </si>
  <si>
    <t>دوره بازگشت سرمایه</t>
  </si>
  <si>
    <t>مثال</t>
  </si>
  <si>
    <t>سال</t>
  </si>
  <si>
    <t>بازده</t>
  </si>
  <si>
    <t>انباشته</t>
  </si>
  <si>
    <t>4 سال</t>
  </si>
  <si>
    <t>48 ماه</t>
  </si>
  <si>
    <t>دوره بازگشت سرمایه ساده</t>
  </si>
  <si>
    <t>از محل بازده های نقدی آینده چقدر طول می کشد تا سرمایه اولیه من برگردد</t>
  </si>
  <si>
    <t>سرمایه گذاری</t>
  </si>
  <si>
    <t>سال 1400</t>
  </si>
  <si>
    <t>ارزش زمانی پول دارای اهمیت</t>
  </si>
  <si>
    <t>نرخ تنزیل</t>
  </si>
  <si>
    <t>دوره بازگشت سرمایه تنزیل شده</t>
  </si>
  <si>
    <t>pay back period</t>
  </si>
  <si>
    <t>عامل تنزیل</t>
  </si>
  <si>
    <t>مبالغ تنزیل شده</t>
  </si>
  <si>
    <t>انباشته تنزیل شده</t>
  </si>
  <si>
    <t>دوره بازگشت سرمایه  تنزیل شده</t>
  </si>
  <si>
    <t>تا انتهای سال 4</t>
  </si>
  <si>
    <t>باقیمانده</t>
  </si>
  <si>
    <t>سال آخر ماهانه</t>
  </si>
  <si>
    <t>تعداد ماه مورد استفاده</t>
  </si>
  <si>
    <t>4 سال 11 ماه</t>
  </si>
  <si>
    <t>59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</si>
</sst>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>
    <font>
      <sz val="11"/>
      <color theme="1"/>
      <name val="B Nazanin"/>
      <family val="2"/>
    </font>
    <font>
      <sz val="11"/>
      <color theme="1"/>
      <name val="Calibri"/>
      <family val="2"/>
    </font>
    <font>
      <sz val="11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0" fontId="2" fillId="2" borderId="1" xfId="0" applyFont="1" applyFill="1" applyBorder="1" applyAlignment="1">
      <alignment horizontal="center"/>
    </xf>
    <xf numFmtId="165" fontId="2" fillId="0" borderId="1" xfId="1" applyNumberFormat="1" applyFont="1" applyBorder="1"/>
    <xf numFmtId="9" fontId="2" fillId="0" borderId="0" xfId="0" applyNumberFormat="1" applyFont="1"/>
    <xf numFmtId="165" fontId="2" fillId="0" borderId="0" xfId="0" applyNumberFormat="1" applyFont="1"/>
    <xf numFmtId="165" fontId="2" fillId="0" borderId="1" xfId="0" applyNumberFormat="1" applyFont="1" applyBorder="1"/>
    <xf numFmtId="43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Teaching/Me/offlines/03-excel/&#1601;&#1575;&#1740;&#1604;%20&#1575;&#1585;&#1575;&#1740;&#1607;%20&#1575;&#1705;&#1587;&#1604;.xlsx" TargetMode="External"/><Relationship Id="rId2" Type="http://schemas.openxmlformats.org/officeDocument/2006/relationships/externalLinkPath" Target="file:///D:\Teaching\Me\offlines\03-excel\&#1601;&#1575;&#1740;&#1604;%20&#1575;&#1585;&#1575;&#1740;&#1607;%20&#1575;&#1705;&#1587;&#1604;.xlsx" TargetMode="External"/><Relationship Id="rId1" Type="http://schemas.openxmlformats.org/officeDocument/2006/relationships/externalLinkPath" Target="/Teaching/Me/offlines/03-excel/&#1601;&#1575;&#1740;&#1604;%20&#1575;&#1585;&#1575;&#1740;&#1607;%20&#1575;&#1705;&#1587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ham"/>
      <sheetName val="1"/>
      <sheetName val="کاربرگ"/>
      <sheetName val="2"/>
      <sheetName val="جدول ضرب"/>
      <sheetName val="Database"/>
      <sheetName val="Factor"/>
      <sheetName val="3"/>
      <sheetName val="pivote"/>
      <sheetName val="MahSulat"/>
      <sheetName val="MahSulat (2)"/>
      <sheetName val="Selected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کد کالا</v>
          </cell>
          <cell r="B3" t="str">
            <v>نام کالا</v>
          </cell>
          <cell r="C3" t="str">
            <v>واحد</v>
          </cell>
          <cell r="D3" t="str">
            <v>فی</v>
          </cell>
          <cell r="E3" t="str">
            <v>ارزش افزوده</v>
          </cell>
        </row>
        <row r="4">
          <cell r="A4">
            <v>1001</v>
          </cell>
          <cell r="B4" t="str">
            <v>اصول حسابداری</v>
          </cell>
          <cell r="C4" t="str">
            <v>عدد</v>
          </cell>
          <cell r="D4">
            <v>100000</v>
          </cell>
          <cell r="E4">
            <v>0</v>
          </cell>
        </row>
        <row r="5">
          <cell r="A5">
            <v>1002</v>
          </cell>
          <cell r="B5" t="str">
            <v>اصول بازرگانی</v>
          </cell>
          <cell r="C5" t="str">
            <v>عدد</v>
          </cell>
          <cell r="D5">
            <v>120000</v>
          </cell>
          <cell r="E5">
            <v>0</v>
          </cell>
        </row>
        <row r="6">
          <cell r="A6">
            <v>1003</v>
          </cell>
          <cell r="B6" t="str">
            <v>میانه یک</v>
          </cell>
          <cell r="C6" t="str">
            <v>عدد</v>
          </cell>
          <cell r="D6">
            <v>180000</v>
          </cell>
          <cell r="E6">
            <v>0</v>
          </cell>
        </row>
        <row r="7">
          <cell r="A7">
            <v>1004</v>
          </cell>
          <cell r="B7" t="str">
            <v>اقتصاد خرد</v>
          </cell>
          <cell r="C7" t="str">
            <v>عدد</v>
          </cell>
          <cell r="D7">
            <v>150000</v>
          </cell>
          <cell r="E7">
            <v>0</v>
          </cell>
        </row>
        <row r="8">
          <cell r="A8">
            <v>1005</v>
          </cell>
          <cell r="B8" t="str">
            <v>اقتصاد کلان</v>
          </cell>
          <cell r="C8" t="str">
            <v>عدد</v>
          </cell>
          <cell r="D8">
            <v>130000</v>
          </cell>
          <cell r="E8">
            <v>0</v>
          </cell>
        </row>
        <row r="9">
          <cell r="A9">
            <v>1006</v>
          </cell>
          <cell r="B9" t="str">
            <v>پیشرفته یک</v>
          </cell>
          <cell r="C9" t="str">
            <v>عدد</v>
          </cell>
          <cell r="D9">
            <v>150000</v>
          </cell>
          <cell r="E9">
            <v>0</v>
          </cell>
        </row>
        <row r="10">
          <cell r="A10">
            <v>1007</v>
          </cell>
          <cell r="B10" t="str">
            <v>آمارو کاربرد ان در حسابداری</v>
          </cell>
          <cell r="C10" t="str">
            <v>عدد</v>
          </cell>
          <cell r="D10">
            <v>50000</v>
          </cell>
          <cell r="E10">
            <v>0</v>
          </cell>
        </row>
        <row r="11">
          <cell r="A11">
            <v>1008</v>
          </cell>
          <cell r="B11" t="str">
            <v>پاکن</v>
          </cell>
          <cell r="C11" t="str">
            <v>جین</v>
          </cell>
          <cell r="D11">
            <v>120000</v>
          </cell>
          <cell r="E11">
            <v>12000</v>
          </cell>
        </row>
        <row r="12">
          <cell r="A12">
            <v>1009</v>
          </cell>
          <cell r="B12" t="str">
            <v>تراش</v>
          </cell>
          <cell r="C12" t="str">
            <v>باکس</v>
          </cell>
          <cell r="D12">
            <v>160000</v>
          </cell>
          <cell r="E12">
            <v>16000</v>
          </cell>
        </row>
        <row r="13">
          <cell r="A13">
            <v>1010</v>
          </cell>
          <cell r="B13" t="str">
            <v>کاغذ کادو</v>
          </cell>
          <cell r="C13" t="str">
            <v>متر</v>
          </cell>
          <cell r="D13">
            <v>10000</v>
          </cell>
          <cell r="E13">
            <v>1000</v>
          </cell>
        </row>
        <row r="14">
          <cell r="A14">
            <v>1011</v>
          </cell>
          <cell r="B14" t="str">
            <v>چسب</v>
          </cell>
          <cell r="C14" t="str">
            <v>کیلو</v>
          </cell>
          <cell r="D14">
            <v>90000</v>
          </cell>
          <cell r="E14">
            <v>9000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1DAD7-4F07-4F29-8695-EE175A060414}">
  <dimension ref="A1:E1"/>
  <sheetViews>
    <sheetView rightToLeft="1" zoomScale="180" zoomScaleNormal="180" workbookViewId="0">
      <pane ySplit="1" topLeftCell="A2" activePane="bottomLeft" state="frozen"/>
      <selection pane="bottomLeft" activeCell="E2" sqref="E2"/>
    </sheetView>
  </sheetViews>
  <sheetFormatPr defaultRowHeight="19.5"/>
  <cols>
    <col min="1" max="1" width="9" style="3"/>
    <col min="2" max="2" width="10" style="3" customWidth="1"/>
    <col min="3" max="3" width="20.625" style="3" customWidth="1"/>
    <col min="4" max="4" width="15.375" style="3" customWidth="1"/>
    <col min="5" max="5" width="26.875" style="3" customWidth="1"/>
    <col min="6" max="6" width="16.875" style="3" customWidth="1"/>
    <col min="7" max="7" width="14.375" style="3" customWidth="1"/>
    <col min="8" max="16384" width="9" style="3"/>
  </cols>
  <sheetData>
    <row r="1" spans="1:5" ht="24" customHeight="1">
      <c r="A1" s="1" t="e" vm="1">
        <v>#VALUE!</v>
      </c>
      <c r="B1" s="2" t="s">
        <v>0</v>
      </c>
      <c r="C1" s="1"/>
      <c r="D1" s="2" t="s">
        <v>1</v>
      </c>
      <c r="E1" s="1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6124-89B8-4B9C-83F2-07A7601F6C13}">
  <dimension ref="A1:G29"/>
  <sheetViews>
    <sheetView rightToLeft="1" tabSelected="1" zoomScale="180" zoomScaleNormal="180" workbookViewId="0">
      <pane ySplit="1" topLeftCell="A18" activePane="bottomLeft" state="frozen"/>
      <selection pane="bottomLeft" activeCell="G12" sqref="G12"/>
    </sheetView>
  </sheetViews>
  <sheetFormatPr defaultRowHeight="19.5"/>
  <cols>
    <col min="1" max="1" width="9" style="3"/>
    <col min="2" max="2" width="10" style="3" customWidth="1"/>
    <col min="3" max="3" width="20.625" style="3" customWidth="1"/>
    <col min="4" max="4" width="15.375" style="3" customWidth="1"/>
    <col min="5" max="5" width="26.875" style="3" customWidth="1"/>
    <col min="6" max="6" width="16.875" style="3" customWidth="1"/>
    <col min="7" max="7" width="14.375" style="3" customWidth="1"/>
    <col min="8" max="16384" width="9" style="3"/>
  </cols>
  <sheetData>
    <row r="1" spans="1:7" ht="24" customHeight="1">
      <c r="A1" s="1" t="e" vm="1">
        <v>#VALUE!</v>
      </c>
      <c r="B1" s="2" t="s">
        <v>0</v>
      </c>
      <c r="C1" s="1"/>
      <c r="D1" s="2" t="s">
        <v>1</v>
      </c>
      <c r="E1" s="1" t="s">
        <v>2</v>
      </c>
    </row>
    <row r="4" spans="1:7">
      <c r="B4" s="3" t="s">
        <v>3</v>
      </c>
      <c r="E4" s="1" t="s">
        <v>17</v>
      </c>
    </row>
    <row r="5" spans="1:7">
      <c r="B5" s="3" t="s">
        <v>11</v>
      </c>
    </row>
    <row r="6" spans="1:7">
      <c r="B6" s="3" t="s">
        <v>4</v>
      </c>
    </row>
    <row r="7" spans="1:7">
      <c r="B7" s="3" t="s">
        <v>12</v>
      </c>
      <c r="C7" s="3">
        <v>1000</v>
      </c>
      <c r="D7" s="3" t="s">
        <v>13</v>
      </c>
    </row>
    <row r="9" spans="1:7">
      <c r="B9" s="7" t="s">
        <v>5</v>
      </c>
      <c r="C9" s="7" t="s">
        <v>6</v>
      </c>
      <c r="D9" s="7" t="s">
        <v>7</v>
      </c>
    </row>
    <row r="10" spans="1:7">
      <c r="B10" s="4">
        <v>1401</v>
      </c>
      <c r="C10" s="6">
        <v>0</v>
      </c>
      <c r="D10" s="6">
        <f>C10</f>
        <v>0</v>
      </c>
      <c r="E10" s="5" t="s">
        <v>10</v>
      </c>
      <c r="F10" s="5" t="s">
        <v>8</v>
      </c>
      <c r="G10" s="5" t="s">
        <v>9</v>
      </c>
    </row>
    <row r="11" spans="1:7">
      <c r="B11" s="4">
        <v>1402</v>
      </c>
      <c r="C11" s="8">
        <v>250</v>
      </c>
      <c r="D11" s="8">
        <f>D10+C11</f>
        <v>250</v>
      </c>
      <c r="E11" s="5" t="s">
        <v>21</v>
      </c>
      <c r="F11" s="5" t="s">
        <v>26</v>
      </c>
      <c r="G11" s="5" t="s">
        <v>27</v>
      </c>
    </row>
    <row r="12" spans="1:7">
      <c r="B12" s="4">
        <v>1403</v>
      </c>
      <c r="C12" s="8">
        <v>350</v>
      </c>
      <c r="D12" s="8">
        <f t="shared" ref="D12:D14" si="0">D11+C12</f>
        <v>600</v>
      </c>
    </row>
    <row r="13" spans="1:7">
      <c r="B13" s="4">
        <v>1404</v>
      </c>
      <c r="C13" s="8">
        <v>400</v>
      </c>
      <c r="D13" s="8">
        <f t="shared" si="0"/>
        <v>1000</v>
      </c>
    </row>
    <row r="14" spans="1:7">
      <c r="B14" s="4">
        <v>1405</v>
      </c>
      <c r="C14" s="8">
        <v>1200</v>
      </c>
      <c r="D14" s="8">
        <f t="shared" si="0"/>
        <v>2200</v>
      </c>
    </row>
    <row r="16" spans="1:7">
      <c r="B16" s="3" t="s">
        <v>16</v>
      </c>
    </row>
    <row r="17" spans="1:6">
      <c r="B17" s="3" t="s">
        <v>14</v>
      </c>
      <c r="D17" s="3" t="s">
        <v>15</v>
      </c>
      <c r="E17" s="9">
        <v>0.2</v>
      </c>
    </row>
    <row r="18" spans="1:6">
      <c r="B18" s="7" t="s">
        <v>5</v>
      </c>
      <c r="C18" s="7" t="s">
        <v>6</v>
      </c>
      <c r="D18" s="7" t="s">
        <v>18</v>
      </c>
      <c r="E18" s="7" t="s">
        <v>19</v>
      </c>
      <c r="F18" s="7" t="s">
        <v>20</v>
      </c>
    </row>
    <row r="19" spans="1:6">
      <c r="A19" s="3">
        <v>1</v>
      </c>
      <c r="B19" s="4">
        <v>1401</v>
      </c>
      <c r="C19" s="6">
        <v>0</v>
      </c>
      <c r="D19" s="6">
        <f>1/((1+$E$17)^A19)</f>
        <v>0.83333333333333337</v>
      </c>
      <c r="E19" s="8">
        <f>C19*D19</f>
        <v>0</v>
      </c>
      <c r="F19" s="11">
        <f>E19</f>
        <v>0</v>
      </c>
    </row>
    <row r="20" spans="1:6">
      <c r="A20" s="3">
        <v>2</v>
      </c>
      <c r="B20" s="4">
        <v>1402</v>
      </c>
      <c r="C20" s="8">
        <v>250</v>
      </c>
      <c r="D20" s="6">
        <f t="shared" ref="D20:D23" si="1">1/((1+$E$17)^A20)</f>
        <v>0.69444444444444442</v>
      </c>
      <c r="E20" s="8">
        <f t="shared" ref="E20:E22" si="2">C20*D20</f>
        <v>173.61111111111111</v>
      </c>
      <c r="F20" s="11">
        <f>F19+E20</f>
        <v>173.61111111111111</v>
      </c>
    </row>
    <row r="21" spans="1:6">
      <c r="A21" s="3">
        <v>3</v>
      </c>
      <c r="B21" s="4">
        <v>1403</v>
      </c>
      <c r="C21" s="8">
        <v>350</v>
      </c>
      <c r="D21" s="6">
        <f t="shared" si="1"/>
        <v>0.57870370370370372</v>
      </c>
      <c r="E21" s="8">
        <f t="shared" si="2"/>
        <v>202.5462962962963</v>
      </c>
      <c r="F21" s="11">
        <f t="shared" ref="F21:F23" si="3">F20+E21</f>
        <v>376.15740740740739</v>
      </c>
    </row>
    <row r="22" spans="1:6">
      <c r="A22" s="3">
        <v>4</v>
      </c>
      <c r="B22" s="4">
        <v>1404</v>
      </c>
      <c r="C22" s="8">
        <v>400</v>
      </c>
      <c r="D22" s="6">
        <f t="shared" si="1"/>
        <v>0.48225308641975312</v>
      </c>
      <c r="E22" s="8">
        <f t="shared" si="2"/>
        <v>192.90123456790124</v>
      </c>
      <c r="F22" s="11">
        <f t="shared" si="3"/>
        <v>569.05864197530866</v>
      </c>
    </row>
    <row r="23" spans="1:6">
      <c r="A23" s="3">
        <v>5</v>
      </c>
      <c r="B23" s="4">
        <v>1405</v>
      </c>
      <c r="C23" s="8">
        <v>1200</v>
      </c>
      <c r="D23" s="6">
        <f t="shared" si="1"/>
        <v>0.4018775720164609</v>
      </c>
      <c r="E23" s="8">
        <f>C23*D23</f>
        <v>482.25308641975306</v>
      </c>
      <c r="F23" s="11">
        <f t="shared" si="3"/>
        <v>1051.3117283950617</v>
      </c>
    </row>
    <row r="26" spans="1:6">
      <c r="C26" s="3" t="s">
        <v>22</v>
      </c>
      <c r="D26" s="10">
        <f>F22</f>
        <v>569.05864197530866</v>
      </c>
    </row>
    <row r="27" spans="1:6">
      <c r="C27" s="3" t="s">
        <v>23</v>
      </c>
      <c r="D27" s="10">
        <f>1000-D26</f>
        <v>430.94135802469134</v>
      </c>
    </row>
    <row r="28" spans="1:6">
      <c r="C28" s="3" t="s">
        <v>24</v>
      </c>
      <c r="D28" s="12">
        <f>E23/12</f>
        <v>40.187757201646086</v>
      </c>
    </row>
    <row r="29" spans="1:6">
      <c r="C29" s="3" t="s">
        <v>25</v>
      </c>
      <c r="D29" s="3">
        <f>D27/D28</f>
        <v>10.7232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kham</vt:lpstr>
      <vt:lpstr>دوره بازگشت سرمایه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dcterms:created xsi:type="dcterms:W3CDTF">2026-06-28T07:17:08Z</dcterms:created>
  <dcterms:modified xsi:type="dcterms:W3CDTF">2026-06-28T08:38:55Z</dcterms:modified>
</cp:coreProperties>
</file>