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-Teaching\00-Me\00-offlines\07-Tax Return\Clips\Nemouneh tax return\"/>
    </mc:Choice>
  </mc:AlternateContent>
  <xr:revisionPtr revIDLastSave="0" documentId="13_ncr:1_{C57DD412-F6A4-4149-A604-21F6F9724431}" xr6:coauthVersionLast="47" xr6:coauthVersionMax="47" xr10:uidLastSave="{00000000-0000-0000-0000-000000000000}"/>
  <bookViews>
    <workbookView xWindow="-120" yWindow="-120" windowWidth="29040" windowHeight="15720" activeTab="1" xr2:uid="{6BABEFF4-9A00-4879-AEE5-3ABA17797B2C}"/>
  </bookViews>
  <sheets>
    <sheet name="kham" sheetId="1" r:id="rId1"/>
    <sheet name="01" sheetId="2" r:id="rId2"/>
  </sheets>
  <externalReferences>
    <externalReference r:id="rId3"/>
  </externalReferences>
  <definedNames>
    <definedName name="ketab">[1]Database!$A$3:$E$14</definedName>
    <definedName name="nameketab">[1]Database!$B$3:$B$14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2" l="1"/>
  <c r="H33" i="2"/>
  <c r="F32" i="2"/>
  <c r="H32" i="2" s="1"/>
  <c r="E35" i="2"/>
  <c r="E34" i="2"/>
  <c r="H31" i="2"/>
  <c r="H30" i="2"/>
  <c r="E32" i="2"/>
  <c r="F31" i="2"/>
  <c r="E31" i="2"/>
  <c r="E26" i="2"/>
  <c r="C26" i="2"/>
  <c r="E25" i="2"/>
  <c r="E22" i="2"/>
  <c r="E21" i="2"/>
  <c r="E20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<sst xmlns="http://schemas.openxmlformats.org/spreadsheetml/2006/main" count="49" uniqueCount="44">
  <si>
    <t>جلسه</t>
  </si>
  <si>
    <t>سال 1404</t>
  </si>
  <si>
    <t>کارگاه آفلاین تهیه اظهارنامه عملکرد اشخاص حقوقی</t>
  </si>
  <si>
    <t>کاربرگ گزارشگری مالیاتی</t>
  </si>
  <si>
    <t>در انتهای صورت سود وزیان قبل از مالیات- سود حسابداری</t>
  </si>
  <si>
    <t>که سود حسابداری را تبدیل کنیم به درآمد مشمول مالیات</t>
  </si>
  <si>
    <t>سود حسابداری</t>
  </si>
  <si>
    <t>کسر می شود :</t>
  </si>
  <si>
    <t>درآمد های با نرخ صفر</t>
  </si>
  <si>
    <t>سود سپرده بانکی</t>
  </si>
  <si>
    <t>درآمد های با نرخ مالیات مقطوع</t>
  </si>
  <si>
    <t>سود ناشی از فروش ملک</t>
  </si>
  <si>
    <t>اضافه می شود :</t>
  </si>
  <si>
    <t>هزینه های غیر قابل قبول</t>
  </si>
  <si>
    <t>زیان های مربوط به درآمد های با نرخ مقطوع</t>
  </si>
  <si>
    <t>با نرخ صفر</t>
  </si>
  <si>
    <t>مالیات تکلیفی اجاره</t>
  </si>
  <si>
    <t xml:space="preserve">مالیات تکلیفی  </t>
  </si>
  <si>
    <t>withholding tax</t>
  </si>
  <si>
    <t>مالیاتی که بر عهده پرداخت کننده وجه است که قبل از پرداخت وجه مالیات آنرا</t>
  </si>
  <si>
    <t>طبق نرخ ها مقرر- کسر و از مهلت قانونی مقرر- و به سازمان امور مالیاتی مربوطه پرداخت کند</t>
  </si>
  <si>
    <t>تبصره 9 ماده 53-</t>
  </si>
  <si>
    <t>اشخاص حقوقی که ملکی را اجاره می کننده باید از مالاجاره پس از استهلاکات ملک- 25%</t>
  </si>
  <si>
    <t>مالیات را کسر  تا پایان ماه بعد به سازمان امور محل وقوع ملک پرداخت کنند</t>
  </si>
  <si>
    <t>اگر موجر شخص حقوقی باشد - مشمول مالیات اجاره ضربدر 25%</t>
  </si>
  <si>
    <t xml:space="preserve">اگر موجر حقیقی باید- درامد مشمول مالیات به صورت سالانه در نرخ های ماده 131 ق م م  </t>
  </si>
  <si>
    <t>ملکی را اجاره کردیم با شرایط زیر</t>
  </si>
  <si>
    <t>رهن</t>
  </si>
  <si>
    <t>اجاره ماهانه</t>
  </si>
  <si>
    <t>فرض کنیم موجر شخص حقوقی باشد - از شرکت اجاره کرده ایم</t>
  </si>
  <si>
    <t>نرخ های شخص حقوقی 25%</t>
  </si>
  <si>
    <t>اجاره</t>
  </si>
  <si>
    <t>اجاره مشمول مالیات</t>
  </si>
  <si>
    <t>مالیات ماهانه</t>
  </si>
  <si>
    <t>اگر موجر شخص حقیقی باشد</t>
  </si>
  <si>
    <t>فرض کنیم اطلاعات اجاره سال 1404</t>
  </si>
  <si>
    <t>نرخ های سالانه 131</t>
  </si>
  <si>
    <t>از</t>
  </si>
  <si>
    <t>تا</t>
  </si>
  <si>
    <t>نرخ</t>
  </si>
  <si>
    <t>مالیات</t>
  </si>
  <si>
    <t>اجاره سلانه</t>
  </si>
  <si>
    <t>درامد مشمول مالیات سالانه</t>
  </si>
  <si>
    <t>مالیات 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</si>
</sst>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4">
    <font>
      <sz val="11"/>
      <color theme="1"/>
      <name val="B Nazanin"/>
      <family val="2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sz val="11"/>
      <color theme="1"/>
      <name val="B Nazani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41" fontId="1" fillId="0" borderId="0" xfId="1" applyFont="1"/>
    <xf numFmtId="41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1" fontId="1" fillId="0" borderId="1" xfId="1" applyFont="1" applyBorder="1"/>
    <xf numFmtId="9" fontId="1" fillId="0" borderId="1" xfId="0" applyNumberFormat="1" applyFont="1" applyBorder="1"/>
    <xf numFmtId="41" fontId="1" fillId="0" borderId="1" xfId="0" applyNumberFormat="1" applyFont="1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eaching\Me\offlines\03-excel\&#1601;&#1575;&#1740;&#1604;%20&#1575;&#1585;&#1575;&#1740;&#1607;%20&#1575;&#1705;&#1587;&#1604;.xlsx" TargetMode="External"/><Relationship Id="rId1" Type="http://schemas.openxmlformats.org/officeDocument/2006/relationships/externalLinkPath" Target="/Teaching/Me/offlines/03-excel/&#1601;&#1575;&#1740;&#1604;%20&#1575;&#1585;&#1575;&#1740;&#1607;%20&#1575;&#1705;&#1587;&#1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ham"/>
      <sheetName val="1"/>
      <sheetName val="کاربرگ"/>
      <sheetName val="2"/>
      <sheetName val="جدول ضرب"/>
      <sheetName val="Database"/>
      <sheetName val="Factor"/>
      <sheetName val="3"/>
      <sheetName val="pivote"/>
      <sheetName val="MahSulat"/>
      <sheetName val="MahSulat (2)"/>
      <sheetName val="Selected"/>
      <sheetName val="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3" t="str">
            <v>کد کالا</v>
          </cell>
          <cell r="B3" t="str">
            <v>نام کالا</v>
          </cell>
          <cell r="C3" t="str">
            <v>واحد</v>
          </cell>
          <cell r="D3" t="str">
            <v>فی</v>
          </cell>
          <cell r="E3" t="str">
            <v>ارزش افزوده</v>
          </cell>
        </row>
        <row r="4">
          <cell r="A4">
            <v>1001</v>
          </cell>
          <cell r="B4" t="str">
            <v>اصول حسابداری</v>
          </cell>
          <cell r="C4" t="str">
            <v>عدد</v>
          </cell>
          <cell r="D4">
            <v>100000</v>
          </cell>
          <cell r="E4">
            <v>0</v>
          </cell>
        </row>
        <row r="5">
          <cell r="A5">
            <v>1002</v>
          </cell>
          <cell r="B5" t="str">
            <v>اصول بازرگانی</v>
          </cell>
          <cell r="C5" t="str">
            <v>عدد</v>
          </cell>
          <cell r="D5">
            <v>120000</v>
          </cell>
          <cell r="E5">
            <v>0</v>
          </cell>
        </row>
        <row r="6">
          <cell r="A6">
            <v>1003</v>
          </cell>
          <cell r="B6" t="str">
            <v>میانه یک</v>
          </cell>
          <cell r="C6" t="str">
            <v>عدد</v>
          </cell>
          <cell r="D6">
            <v>180000</v>
          </cell>
          <cell r="E6">
            <v>0</v>
          </cell>
        </row>
        <row r="7">
          <cell r="A7">
            <v>1004</v>
          </cell>
          <cell r="B7" t="str">
            <v>اقتصاد خرد</v>
          </cell>
          <cell r="C7" t="str">
            <v>عدد</v>
          </cell>
          <cell r="D7">
            <v>150000</v>
          </cell>
          <cell r="E7">
            <v>0</v>
          </cell>
        </row>
        <row r="8">
          <cell r="A8">
            <v>1005</v>
          </cell>
          <cell r="B8" t="str">
            <v>اقتصاد کلان</v>
          </cell>
          <cell r="C8" t="str">
            <v>عدد</v>
          </cell>
          <cell r="D8">
            <v>130000</v>
          </cell>
          <cell r="E8">
            <v>0</v>
          </cell>
        </row>
        <row r="9">
          <cell r="A9">
            <v>1006</v>
          </cell>
          <cell r="B9" t="str">
            <v>پیشرفته یک</v>
          </cell>
          <cell r="C9" t="str">
            <v>عدد</v>
          </cell>
          <cell r="D9">
            <v>150000</v>
          </cell>
          <cell r="E9">
            <v>0</v>
          </cell>
        </row>
        <row r="10">
          <cell r="A10">
            <v>1007</v>
          </cell>
          <cell r="B10" t="str">
            <v>آمارو کاربرد ان در حسابداری</v>
          </cell>
          <cell r="C10" t="str">
            <v>عدد</v>
          </cell>
          <cell r="D10">
            <v>50000</v>
          </cell>
          <cell r="E10">
            <v>0</v>
          </cell>
        </row>
        <row r="11">
          <cell r="A11">
            <v>1008</v>
          </cell>
          <cell r="B11" t="str">
            <v>پاکن</v>
          </cell>
          <cell r="C11" t="str">
            <v>جین</v>
          </cell>
          <cell r="D11">
            <v>120000</v>
          </cell>
          <cell r="E11">
            <v>12000</v>
          </cell>
        </row>
        <row r="12">
          <cell r="A12">
            <v>1009</v>
          </cell>
          <cell r="B12" t="str">
            <v>تراش</v>
          </cell>
          <cell r="C12" t="str">
            <v>باکس</v>
          </cell>
          <cell r="D12">
            <v>160000</v>
          </cell>
          <cell r="E12">
            <v>16000</v>
          </cell>
        </row>
        <row r="13">
          <cell r="A13">
            <v>1010</v>
          </cell>
          <cell r="B13" t="str">
            <v>کاغذ کادو</v>
          </cell>
          <cell r="C13" t="str">
            <v>متر</v>
          </cell>
          <cell r="D13">
            <v>10000</v>
          </cell>
          <cell r="E13">
            <v>1000</v>
          </cell>
        </row>
        <row r="14">
          <cell r="A14">
            <v>1011</v>
          </cell>
          <cell r="B14" t="str">
            <v>چسب</v>
          </cell>
          <cell r="C14" t="str">
            <v>کیلو</v>
          </cell>
          <cell r="D14">
            <v>90000</v>
          </cell>
          <cell r="E14">
            <v>9000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EC852-60BA-4BEC-B807-DCD2C519F366}">
  <dimension ref="A1:E19"/>
  <sheetViews>
    <sheetView rightToLeft="1" zoomScale="180" zoomScaleNormal="180" workbookViewId="0">
      <pane ySplit="1" topLeftCell="A2" activePane="bottomLeft" state="frozen"/>
      <selection pane="bottomLeft" activeCell="C16" sqref="C16"/>
    </sheetView>
  </sheetViews>
  <sheetFormatPr defaultRowHeight="19.5"/>
  <cols>
    <col min="1" max="1" width="9" style="3"/>
    <col min="2" max="2" width="10" style="3" customWidth="1"/>
    <col min="3" max="3" width="26.875" style="3" customWidth="1"/>
    <col min="4" max="4" width="15.375" style="3" customWidth="1"/>
    <col min="5" max="5" width="26.875" style="3" customWidth="1"/>
    <col min="6" max="6" width="16.875" style="3" customWidth="1"/>
    <col min="7" max="7" width="14.375" style="3" customWidth="1"/>
    <col min="8" max="16384" width="9" style="3"/>
  </cols>
  <sheetData>
    <row r="1" spans="1:5" ht="24" customHeight="1">
      <c r="A1" s="1" t="e" vm="1">
        <v>#VALUE!</v>
      </c>
      <c r="B1" s="2" t="s">
        <v>2</v>
      </c>
      <c r="C1" s="1"/>
      <c r="D1" s="2" t="s">
        <v>0</v>
      </c>
      <c r="E1" s="1" t="s">
        <v>1</v>
      </c>
    </row>
    <row r="4" spans="1:5">
      <c r="C4" s="3" t="s">
        <v>3</v>
      </c>
    </row>
    <row r="6" spans="1:5">
      <c r="C6" s="3" t="s">
        <v>4</v>
      </c>
    </row>
    <row r="7" spans="1:5">
      <c r="C7" s="3" t="s">
        <v>5</v>
      </c>
    </row>
    <row r="10" spans="1:5">
      <c r="C10" s="3" t="s">
        <v>6</v>
      </c>
      <c r="D10" s="3">
        <v>1000</v>
      </c>
    </row>
    <row r="11" spans="1:5">
      <c r="C11" s="3" t="s">
        <v>7</v>
      </c>
    </row>
    <row r="12" spans="1:5" ht="20.25">
      <c r="C12" s="4" t="s">
        <v>8</v>
      </c>
    </row>
    <row r="13" spans="1:5">
      <c r="C13" s="3" t="s">
        <v>9</v>
      </c>
    </row>
    <row r="14" spans="1:5" ht="20.25">
      <c r="C14" s="4" t="s">
        <v>10</v>
      </c>
    </row>
    <row r="15" spans="1:5">
      <c r="C15" s="3" t="s">
        <v>11</v>
      </c>
    </row>
    <row r="16" spans="1:5">
      <c r="C16" s="3" t="s">
        <v>12</v>
      </c>
    </row>
    <row r="17" spans="3:3">
      <c r="C17" s="3" t="s">
        <v>13</v>
      </c>
    </row>
    <row r="18" spans="3:3">
      <c r="C18" s="3" t="s">
        <v>14</v>
      </c>
    </row>
    <row r="19" spans="3:3">
      <c r="C19" s="3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88BEB-CBB6-4A9D-8369-6F884A3AA3BE}">
  <dimension ref="A1:H35"/>
  <sheetViews>
    <sheetView rightToLeft="1" tabSelected="1" zoomScale="200" zoomScaleNormal="200" workbookViewId="0">
      <pane ySplit="1" topLeftCell="A2" activePane="bottomLeft" state="frozen"/>
      <selection pane="bottomLeft" activeCell="F32" sqref="E32:F32"/>
    </sheetView>
  </sheetViews>
  <sheetFormatPr defaultRowHeight="19.5"/>
  <cols>
    <col min="1" max="1" width="9" style="3"/>
    <col min="2" max="2" width="11.125" style="3" customWidth="1"/>
    <col min="3" max="3" width="22.25" style="3" customWidth="1"/>
    <col min="4" max="4" width="8.75" style="3" customWidth="1"/>
    <col min="5" max="6" width="13.75" style="3" customWidth="1"/>
    <col min="7" max="7" width="14.375" style="3" customWidth="1"/>
    <col min="8" max="8" width="10.875" style="3" bestFit="1" customWidth="1"/>
    <col min="9" max="16384" width="9" style="3"/>
  </cols>
  <sheetData>
    <row r="1" spans="1:5" ht="24" customHeight="1">
      <c r="A1" s="1" t="e" vm="1">
        <v>#VALUE!</v>
      </c>
      <c r="B1" s="2" t="s">
        <v>2</v>
      </c>
      <c r="C1" s="1"/>
      <c r="D1" s="2" t="s">
        <v>0</v>
      </c>
      <c r="E1" s="1" t="s">
        <v>1</v>
      </c>
    </row>
    <row r="3" spans="1:5">
      <c r="C3" s="3" t="s">
        <v>16</v>
      </c>
    </row>
    <row r="4" spans="1:5">
      <c r="C4" s="3" t="s">
        <v>17</v>
      </c>
      <c r="E4" s="3" t="s">
        <v>18</v>
      </c>
    </row>
    <row r="5" spans="1:5">
      <c r="C5" s="3" t="s">
        <v>19</v>
      </c>
    </row>
    <row r="6" spans="1:5">
      <c r="C6" s="3" t="s">
        <v>20</v>
      </c>
    </row>
    <row r="8" spans="1:5">
      <c r="C8" s="3" t="s">
        <v>21</v>
      </c>
    </row>
    <row r="9" spans="1:5">
      <c r="C9" s="3" t="s">
        <v>22</v>
      </c>
    </row>
    <row r="10" spans="1:5">
      <c r="C10" s="3" t="s">
        <v>23</v>
      </c>
    </row>
    <row r="11" spans="1:5">
      <c r="C11" s="3" t="s">
        <v>24</v>
      </c>
    </row>
    <row r="12" spans="1:5">
      <c r="C12" s="3" t="s">
        <v>25</v>
      </c>
    </row>
    <row r="14" spans="1:5">
      <c r="C14" s="3" t="s">
        <v>26</v>
      </c>
    </row>
    <row r="15" spans="1:5">
      <c r="C15" s="3" t="s">
        <v>27</v>
      </c>
      <c r="E15" s="5">
        <v>20000000000</v>
      </c>
    </row>
    <row r="16" spans="1:5">
      <c r="C16" s="3" t="s">
        <v>28</v>
      </c>
      <c r="E16" s="5">
        <v>800000000</v>
      </c>
    </row>
    <row r="18" spans="3:8">
      <c r="C18" s="3" t="s">
        <v>29</v>
      </c>
    </row>
    <row r="19" spans="3:8">
      <c r="C19" s="3" t="s">
        <v>30</v>
      </c>
    </row>
    <row r="20" spans="3:8">
      <c r="C20" s="3" t="s">
        <v>31</v>
      </c>
      <c r="E20" s="6">
        <f>E16</f>
        <v>800000000</v>
      </c>
    </row>
    <row r="21" spans="3:8">
      <c r="C21" s="3" t="s">
        <v>32</v>
      </c>
      <c r="E21" s="6">
        <f>E20*75%</f>
        <v>600000000</v>
      </c>
    </row>
    <row r="22" spans="3:8">
      <c r="C22" s="3" t="s">
        <v>33</v>
      </c>
      <c r="E22" s="6">
        <f>E21*25%</f>
        <v>150000000</v>
      </c>
    </row>
    <row r="24" spans="3:8">
      <c r="C24" s="3" t="s">
        <v>34</v>
      </c>
    </row>
    <row r="25" spans="3:8">
      <c r="C25" s="3" t="s">
        <v>27</v>
      </c>
      <c r="E25" s="6">
        <f>E15</f>
        <v>20000000000</v>
      </c>
    </row>
    <row r="26" spans="3:8">
      <c r="C26" s="3" t="str">
        <f>C16</f>
        <v>اجاره ماهانه</v>
      </c>
      <c r="E26" s="6">
        <f>E16</f>
        <v>800000000</v>
      </c>
    </row>
    <row r="27" spans="3:8">
      <c r="C27" s="3" t="s">
        <v>35</v>
      </c>
    </row>
    <row r="28" spans="3:8">
      <c r="E28" s="7" t="s">
        <v>36</v>
      </c>
      <c r="F28" s="7"/>
      <c r="G28" s="7"/>
      <c r="H28" s="8"/>
    </row>
    <row r="29" spans="3:8">
      <c r="E29" s="8" t="s">
        <v>37</v>
      </c>
      <c r="F29" s="8" t="s">
        <v>38</v>
      </c>
      <c r="G29" s="8" t="s">
        <v>39</v>
      </c>
      <c r="H29" s="8" t="s">
        <v>40</v>
      </c>
    </row>
    <row r="30" spans="3:8">
      <c r="E30" s="9">
        <v>0</v>
      </c>
      <c r="F30" s="9">
        <v>2000000000</v>
      </c>
      <c r="G30" s="10">
        <v>0.15</v>
      </c>
      <c r="H30" s="11">
        <f>(F30-E30)*G30</f>
        <v>300000000</v>
      </c>
    </row>
    <row r="31" spans="3:8">
      <c r="E31" s="9">
        <f>F30</f>
        <v>2000000000</v>
      </c>
      <c r="F31" s="9">
        <f>F30*2</f>
        <v>4000000000</v>
      </c>
      <c r="G31" s="10">
        <v>0.2</v>
      </c>
      <c r="H31" s="11">
        <f>(F31-E31)*G31</f>
        <v>400000000</v>
      </c>
    </row>
    <row r="32" spans="3:8">
      <c r="E32" s="9">
        <f>F31</f>
        <v>4000000000</v>
      </c>
      <c r="F32" s="9">
        <f>E35</f>
        <v>7200000000</v>
      </c>
      <c r="G32" s="10">
        <v>0.25</v>
      </c>
      <c r="H32" s="11">
        <f>(F32-E32)*G32</f>
        <v>800000000</v>
      </c>
    </row>
    <row r="33" spans="3:8">
      <c r="G33" s="3" t="s">
        <v>43</v>
      </c>
      <c r="H33" s="6">
        <f>SUM(H30:H32)</f>
        <v>1500000000</v>
      </c>
    </row>
    <row r="34" spans="3:8">
      <c r="C34" s="3" t="s">
        <v>41</v>
      </c>
      <c r="E34" s="6">
        <f>E26*12</f>
        <v>9600000000</v>
      </c>
      <c r="G34" s="3" t="s">
        <v>33</v>
      </c>
      <c r="H34" s="6">
        <f>H33/12</f>
        <v>125000000</v>
      </c>
    </row>
    <row r="35" spans="3:8">
      <c r="C35" s="3" t="s">
        <v>42</v>
      </c>
      <c r="E35" s="6">
        <f>E34*75%</f>
        <v>7200000000</v>
      </c>
    </row>
  </sheetData>
  <mergeCells count="1">
    <mergeCell ref="E28:G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kham</vt:lpstr>
      <vt:lpstr>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Moghadasi</dc:creator>
  <cp:lastModifiedBy>Mahdi Moghadasi</cp:lastModifiedBy>
  <dcterms:created xsi:type="dcterms:W3CDTF">2025-04-25T07:22:47Z</dcterms:created>
  <dcterms:modified xsi:type="dcterms:W3CDTF">2026-05-09T14:45:52Z</dcterms:modified>
</cp:coreProperties>
</file>